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<sst xmlns="http://schemas.openxmlformats.org/spreadsheetml/2006/main" count="218" uniqueCount="75">
  <si>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</si>
  <si>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</si>
  <si>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</si>
  <si>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</si>
  <si>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</si>
  <si>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</si>
  <si>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</si>
  <si>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</si>
  <si>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</si>
  <si>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</si>
  <si>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</si>
  <si>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</si>
  <si>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</si>
  <si>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</si>
  <si>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</si>
  <si>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</si>
  <si>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</si>
  <si>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</si>
  <si>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</si>
  <si>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</si>
  <si>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</si>
  <si>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</si>
  <si>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</si>
  <si>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</si>
  <si>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</si>
  <si>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</si>
  <si>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</si>
  <si>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</si>
  <si>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</si>
  <si>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</si>
  <si>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</si>
  <si>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</si>
  <si>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</si>
  <si>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</si>
  <si>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</si>
  <si>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</si>
  <si>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</si>
  <si>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</si>
  <si>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</si>
  <si>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</si>
  <si>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</si>
  <si>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</si>
  <si>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</si>
  <si>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</si>
  <si>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</si>
  <si>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</si>
  <si>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</si>
  <si>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</si>
  <si>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</si>
  <si>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</si>
  <si>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</si>
  <si>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</si>
  <si>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</si>
  <si>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</si>
  <si>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</si>
  <si>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</si>
  <si>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</si>
  <si>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</si>
  <si>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</si>
  <si>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</si>
  <si>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</si>
  <si>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</si>
  <si>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JBC : 16/10/2015</t>
  </si>
  <si>
    <t>bcandernos@gmail.com</t>
  </si>
  <si>
    <t xml:space="preserve">CESTAS 2 </t>
  </si>
  <si>
    <t>BLOY jean-pierre</t>
  </si>
  <si>
    <t>BERNARD JEAN-PIERRE</t>
  </si>
  <si>
    <t>GOUAY ALAIN</t>
  </si>
  <si>
    <t>DESTABLE PATRICK</t>
  </si>
  <si>
    <t>SAUBESTY THIERRY</t>
  </si>
  <si>
    <t>NICOLO ALAIN</t>
  </si>
  <si>
    <t>FRAIGNEAU PATRICK</t>
  </si>
  <si>
    <t>BERNARD FRANCIS</t>
  </si>
  <si>
    <t>BERNARD</t>
  </si>
  <si>
    <t>FRAIGNEAU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</si>
</sst>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4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2" fontId="10" fillId="0" borderId="30" xfId="0" applyNumberFormat="1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left" vertical="center" wrapText="1"/>
      <protection/>
    </xf>
    <xf numFmtId="166" fontId="13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0" fontId="10" fillId="0" borderId="30" xfId="0" applyNumberFormat="1" applyFont="1" applyFill="1" applyBorder="1" applyAlignment="1" applyProtection="1">
      <alignment horizontal="center" vertical="center" shrinkToFit="1"/>
      <protection/>
    </xf>
    <xf numFmtId="0" fontId="8" fillId="48" borderId="52" xfId="0" applyFont="1" applyFill="1" applyBorder="1" applyAlignment="1" applyProtection="1">
      <alignment horizontal="center"/>
      <protection/>
    </xf>
    <xf numFmtId="0" fontId="8" fillId="48" borderId="53" xfId="0" applyFont="1" applyFill="1" applyBorder="1" applyAlignment="1" applyProtection="1">
      <alignment horizont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166" fontId="13" fillId="0" borderId="51" xfId="0" applyNumberFormat="1" applyFont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10" fillId="34" borderId="30" xfId="0" applyFont="1" applyFill="1" applyBorder="1" applyAlignment="1" applyProtection="1">
      <alignment horizontal="center" vertical="center" shrinkToFit="1"/>
      <protection locked="0"/>
    </xf>
    <xf numFmtId="0" fontId="10" fillId="35" borderId="30" xfId="0" applyFont="1" applyFill="1" applyBorder="1" applyAlignment="1" applyProtection="1">
      <alignment horizontal="center" vertical="center" shrinkToFit="1"/>
      <protection locked="0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top"/>
      <protection/>
    </xf>
    <xf numFmtId="0" fontId="15" fillId="49" borderId="55" xfId="0" applyFont="1" applyFill="1" applyBorder="1" applyAlignment="1" applyProtection="1">
      <alignment horizontal="center" vertical="center" shrinkToFit="1"/>
      <protection locked="0"/>
    </xf>
    <xf numFmtId="0" fontId="0" fillId="49" borderId="55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0" fontId="17" fillId="0" borderId="0" xfId="45" applyNumberFormat="1" applyFill="1" applyBorder="1" applyAlignment="1" applyProtection="1">
      <alignment horizontal="center" vertical="center" shrinkToFit="1"/>
      <protection/>
    </xf>
    <xf numFmtId="0" fontId="16" fillId="0" borderId="0" xfId="45" applyNumberFormat="1" applyFont="1" applyFill="1" applyBorder="1" applyAlignment="1" applyProtection="1">
      <alignment horizontal="center" vertical="center" shrinkToFit="1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8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canderno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B1">
      <selection activeCell="AD23" sqref="AD23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43439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54</v>
      </c>
      <c r="W5" s="104"/>
      <c r="X5" s="104"/>
      <c r="Y5" s="53">
        <v>7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64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48</v>
      </c>
      <c r="Q6" s="101"/>
      <c r="R6" s="101"/>
      <c r="S6" s="101"/>
      <c r="T6" s="101"/>
      <c r="U6" s="102"/>
      <c r="V6" s="105" t="s">
        <v>53</v>
      </c>
      <c r="W6" s="106"/>
      <c r="X6" s="106"/>
      <c r="Y6" s="54">
        <v>7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>
        <v>802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1" t="s">
        <v>13</v>
      </c>
      <c r="W8" s="111"/>
      <c r="X8" s="111" t="s">
        <v>9</v>
      </c>
      <c r="Y8" s="111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1"/>
      <c r="W9" s="111"/>
      <c r="X9" s="111"/>
      <c r="Y9" s="111"/>
      <c r="Z9" s="107"/>
      <c r="AA9" s="107"/>
      <c r="AB9" s="108"/>
      <c r="AC9" s="2"/>
      <c r="AD9" s="2"/>
      <c r="AE9" s="2"/>
      <c r="AF9" s="2"/>
      <c r="AG9" s="2"/>
      <c r="AH9" s="130" t="s">
        <v>16</v>
      </c>
      <c r="AI9" s="130"/>
      <c r="AJ9" s="130"/>
      <c r="AK9" s="129"/>
      <c r="AL9" s="129"/>
      <c r="AM9" s="129"/>
      <c r="AN9" s="129"/>
      <c r="AO9" s="2"/>
      <c r="AP9" s="129" t="s">
        <v>17</v>
      </c>
      <c r="AQ9" s="130"/>
      <c r="AR9" s="130"/>
      <c r="AS9" s="129"/>
      <c r="AT9" s="129"/>
      <c r="AU9" s="129"/>
      <c r="AV9" s="129"/>
      <c r="AW9" s="2"/>
    </row>
    <row r="10" spans="1:49" ht="27.75" customHeight="1" thickBot="1">
      <c r="A10" s="2"/>
      <c r="B10" s="112" t="s">
        <v>18</v>
      </c>
      <c r="C10" s="116" t="s">
        <v>65</v>
      </c>
      <c r="D10" s="117"/>
      <c r="E10" s="113">
        <v>80</v>
      </c>
      <c r="F10" s="14" t="s">
        <v>19</v>
      </c>
      <c r="G10" s="15">
        <v>13</v>
      </c>
      <c r="H10" s="14" t="s">
        <v>19</v>
      </c>
      <c r="I10" s="15">
        <v>19</v>
      </c>
      <c r="J10" s="114" t="s">
        <v>19</v>
      </c>
      <c r="K10" s="115">
        <f>G10+I10</f>
        <v>32</v>
      </c>
      <c r="L10" s="123">
        <f>IF(K12&lt;&gt;0,K10/K12,"")</f>
        <v>0.5245901639344263</v>
      </c>
      <c r="M10" s="122">
        <f>IF(E10&lt;&gt;0,K10/E10,"")</f>
        <v>0.4</v>
      </c>
      <c r="N10" s="128">
        <f>AN13</f>
        <v>0</v>
      </c>
      <c r="O10" s="16"/>
      <c r="P10" s="112" t="s">
        <v>18</v>
      </c>
      <c r="Q10" s="116" t="s">
        <v>69</v>
      </c>
      <c r="R10" s="117"/>
      <c r="S10" s="113">
        <v>80</v>
      </c>
      <c r="T10" s="14" t="s">
        <v>19</v>
      </c>
      <c r="U10" s="15">
        <v>40</v>
      </c>
      <c r="V10" s="14" t="s">
        <v>19</v>
      </c>
      <c r="W10" s="15">
        <v>40</v>
      </c>
      <c r="X10" s="114" t="s">
        <v>19</v>
      </c>
      <c r="Y10" s="115">
        <f>U10+W10</f>
        <v>80</v>
      </c>
      <c r="Z10" s="123">
        <f>IF(Y12&lt;&gt;0,Y10/Y12,"")</f>
        <v>1.3114754098360655</v>
      </c>
      <c r="AA10" s="122">
        <f>IF(S10&lt;&gt;0,Y10/S10,"")</f>
        <v>1</v>
      </c>
      <c r="AB10" s="136">
        <f>AV13</f>
        <v>3</v>
      </c>
      <c r="AC10" s="2"/>
      <c r="AD10" s="2"/>
      <c r="AE10" s="2"/>
      <c r="AF10" s="2"/>
      <c r="AG10" s="2"/>
      <c r="AH10" s="2"/>
      <c r="AI10" s="132" t="s">
        <v>20</v>
      </c>
      <c r="AJ10" s="132"/>
      <c r="AK10" s="159" t="s">
        <v>61</v>
      </c>
      <c r="AL10" s="160"/>
      <c r="AM10" s="160"/>
      <c r="AN10" s="71" t="str">
        <f>IF(W10="","non","oui")</f>
        <v>oui</v>
      </c>
      <c r="AO10" s="76"/>
      <c r="AP10" s="77"/>
      <c r="AQ10" s="131" t="s">
        <v>21</v>
      </c>
      <c r="AR10" s="132"/>
      <c r="AS10" s="78"/>
      <c r="AT10" s="79"/>
      <c r="AU10" s="79"/>
      <c r="AV10" s="77"/>
      <c r="AW10" s="2"/>
    </row>
    <row r="11" spans="1:49" ht="13.5" customHeight="1" thickBot="1">
      <c r="A11" s="2"/>
      <c r="B11" s="112"/>
      <c r="C11" s="118"/>
      <c r="D11" s="119"/>
      <c r="E11" s="113"/>
      <c r="F11" s="124" t="s">
        <v>22</v>
      </c>
      <c r="G11" s="125">
        <f>IF(E10/2&lt;&gt;0,G10/(E10/2),"")</f>
        <v>0.325</v>
      </c>
      <c r="H11" s="124" t="s">
        <v>22</v>
      </c>
      <c r="I11" s="125">
        <f>IF(E10/2&lt;&gt;0,I10/(E10/2),"")</f>
        <v>0.475</v>
      </c>
      <c r="J11" s="114"/>
      <c r="K11" s="115"/>
      <c r="L11" s="123"/>
      <c r="M11" s="122"/>
      <c r="N11" s="128"/>
      <c r="O11" s="17"/>
      <c r="P11" s="112"/>
      <c r="Q11" s="118"/>
      <c r="R11" s="119"/>
      <c r="S11" s="113"/>
      <c r="T11" s="124" t="s">
        <v>22</v>
      </c>
      <c r="U11" s="125">
        <f>IF(S10/2&lt;&gt;0,U10/(S10/2),"")</f>
        <v>1</v>
      </c>
      <c r="V11" s="124" t="s">
        <v>22</v>
      </c>
      <c r="W11" s="125">
        <f>IF(S10/2&lt;&gt;0,W10/(S10/2),"")</f>
        <v>1</v>
      </c>
      <c r="X11" s="114"/>
      <c r="Y11" s="115"/>
      <c r="Z11" s="123"/>
      <c r="AA11" s="122"/>
      <c r="AB11" s="136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9" t="s">
        <v>60</v>
      </c>
      <c r="AL11" s="150"/>
      <c r="AM11" s="147" t="s">
        <v>57</v>
      </c>
      <c r="AN11" s="148"/>
      <c r="AO11" s="2"/>
      <c r="AP11" s="75" t="s">
        <v>23</v>
      </c>
      <c r="AQ11" s="19" t="s">
        <v>24</v>
      </c>
      <c r="AR11" s="20" t="s">
        <v>25</v>
      </c>
      <c r="AS11" s="133" t="s">
        <v>60</v>
      </c>
      <c r="AT11" s="134"/>
      <c r="AU11" s="145" t="s">
        <v>57</v>
      </c>
      <c r="AV11" s="146"/>
      <c r="AW11" s="2"/>
    </row>
    <row r="12" spans="1:49" ht="13.5" customHeight="1" thickBot="1">
      <c r="A12" s="2"/>
      <c r="B12" s="112"/>
      <c r="C12" s="118"/>
      <c r="D12" s="119"/>
      <c r="E12" s="113"/>
      <c r="F12" s="124"/>
      <c r="G12" s="125"/>
      <c r="H12" s="124"/>
      <c r="I12" s="125"/>
      <c r="J12" s="126" t="s">
        <v>26</v>
      </c>
      <c r="K12" s="127">
        <f>G13+I13</f>
        <v>61</v>
      </c>
      <c r="L12" s="123"/>
      <c r="M12" s="122"/>
      <c r="N12" s="128"/>
      <c r="O12" s="17"/>
      <c r="P12" s="112"/>
      <c r="Q12" s="118"/>
      <c r="R12" s="119"/>
      <c r="S12" s="113"/>
      <c r="T12" s="124"/>
      <c r="U12" s="125"/>
      <c r="V12" s="124"/>
      <c r="W12" s="125"/>
      <c r="X12" s="126" t="s">
        <v>26</v>
      </c>
      <c r="Y12" s="127">
        <f>K12</f>
        <v>61</v>
      </c>
      <c r="Z12" s="123"/>
      <c r="AA12" s="122"/>
      <c r="AB12" s="136"/>
      <c r="AC12" s="2"/>
      <c r="AD12" s="2"/>
      <c r="AE12" s="2"/>
      <c r="AF12" s="2"/>
      <c r="AG12" s="2"/>
      <c r="AH12" s="22"/>
      <c r="AI12" s="19"/>
      <c r="AJ12" s="20"/>
      <c r="AK12" s="55" t="s">
        <v>58</v>
      </c>
      <c r="AL12" s="58" t="s">
        <v>59</v>
      </c>
      <c r="AM12" s="55" t="s">
        <v>55</v>
      </c>
      <c r="AN12" s="56" t="s">
        <v>56</v>
      </c>
      <c r="AO12" s="2"/>
      <c r="AP12" s="22"/>
      <c r="AQ12" s="23"/>
      <c r="AR12" s="24"/>
      <c r="AS12" s="55" t="s">
        <v>58</v>
      </c>
      <c r="AT12" s="58" t="s">
        <v>59</v>
      </c>
      <c r="AU12" s="55" t="s">
        <v>55</v>
      </c>
      <c r="AV12" s="56" t="s">
        <v>56</v>
      </c>
      <c r="AW12" s="2"/>
    </row>
    <row r="13" spans="1:49" ht="27.75" customHeight="1" thickBot="1">
      <c r="A13" s="2"/>
      <c r="B13" s="112"/>
      <c r="C13" s="120"/>
      <c r="D13" s="121"/>
      <c r="E13" s="113"/>
      <c r="F13" s="21" t="s">
        <v>26</v>
      </c>
      <c r="G13" s="25">
        <v>32</v>
      </c>
      <c r="H13" s="21" t="s">
        <v>26</v>
      </c>
      <c r="I13" s="25">
        <v>29</v>
      </c>
      <c r="J13" s="126"/>
      <c r="K13" s="127"/>
      <c r="L13" s="123"/>
      <c r="M13" s="122"/>
      <c r="N13" s="128"/>
      <c r="O13" s="26"/>
      <c r="P13" s="112"/>
      <c r="Q13" s="120"/>
      <c r="R13" s="121"/>
      <c r="S13" s="113"/>
      <c r="T13" s="21" t="s">
        <v>26</v>
      </c>
      <c r="U13" s="27">
        <f>IF(G13="","",G13)</f>
        <v>32</v>
      </c>
      <c r="V13" s="21" t="s">
        <v>26</v>
      </c>
      <c r="W13" s="27">
        <f>IF(I13="","",I13)</f>
        <v>29</v>
      </c>
      <c r="X13" s="126"/>
      <c r="Y13" s="127"/>
      <c r="Z13" s="123"/>
      <c r="AA13" s="122"/>
      <c r="AB13" s="136"/>
      <c r="AC13" s="2"/>
      <c r="AD13" s="2"/>
      <c r="AE13" s="2"/>
      <c r="AF13" s="2"/>
      <c r="AG13" s="2"/>
      <c r="AH13" s="28">
        <f>M10</f>
        <v>0.4</v>
      </c>
      <c r="AI13" s="29">
        <f>G11</f>
        <v>0.325</v>
      </c>
      <c r="AJ13" s="30">
        <f>I11</f>
        <v>0.475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0</v>
      </c>
      <c r="AO13" s="2"/>
      <c r="AP13" s="80">
        <f>AA10</f>
        <v>1</v>
      </c>
      <c r="AQ13" s="29">
        <f>U11</f>
        <v>1</v>
      </c>
      <c r="AR13" s="30">
        <f>W11</f>
        <v>1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12" t="s">
        <v>27</v>
      </c>
      <c r="C14" s="116" t="s">
        <v>66</v>
      </c>
      <c r="D14" s="117"/>
      <c r="E14" s="137">
        <v>120</v>
      </c>
      <c r="F14" s="14" t="s">
        <v>19</v>
      </c>
      <c r="G14" s="32">
        <v>52</v>
      </c>
      <c r="H14" s="14" t="s">
        <v>19</v>
      </c>
      <c r="I14" s="32">
        <v>51</v>
      </c>
      <c r="J14" s="114" t="s">
        <v>19</v>
      </c>
      <c r="K14" s="115">
        <f>G14+I14</f>
        <v>103</v>
      </c>
      <c r="L14" s="123">
        <f>IF(K16&lt;&gt;0,K14/K16,"")</f>
        <v>1.3376623376623376</v>
      </c>
      <c r="M14" s="122">
        <f>IF(E14&lt;&gt;0,K14/E14,"")</f>
        <v>0.8583333333333333</v>
      </c>
      <c r="N14" s="136">
        <f>AN17</f>
        <v>0</v>
      </c>
      <c r="O14" s="16"/>
      <c r="P14" s="112" t="s">
        <v>27</v>
      </c>
      <c r="Q14" s="116" t="s">
        <v>70</v>
      </c>
      <c r="R14" s="117"/>
      <c r="S14" s="137">
        <v>100</v>
      </c>
      <c r="T14" s="14" t="s">
        <v>19</v>
      </c>
      <c r="U14" s="32">
        <v>50</v>
      </c>
      <c r="V14" s="14" t="s">
        <v>19</v>
      </c>
      <c r="W14" s="32">
        <v>50</v>
      </c>
      <c r="X14" s="114" t="s">
        <v>19</v>
      </c>
      <c r="Y14" s="115">
        <f>U14+W14</f>
        <v>100</v>
      </c>
      <c r="Z14" s="123">
        <f>IF(Y16&lt;&gt;0,Y14/Y16,"")</f>
        <v>1.2987012987012987</v>
      </c>
      <c r="AA14" s="122">
        <f>IF(S14&lt;&gt;0,Y14/S14,"")</f>
        <v>1</v>
      </c>
      <c r="AB14" s="136">
        <f>AV17</f>
        <v>3</v>
      </c>
      <c r="AC14" s="2"/>
      <c r="AD14" s="2"/>
      <c r="AE14" s="2"/>
      <c r="AF14" s="2"/>
      <c r="AG14" s="2"/>
      <c r="AH14" s="33"/>
      <c r="AI14" s="139" t="s">
        <v>28</v>
      </c>
      <c r="AJ14" s="139"/>
      <c r="AK14" s="161" t="s">
        <v>61</v>
      </c>
      <c r="AL14" s="162"/>
      <c r="AM14" s="162"/>
      <c r="AN14" s="72" t="str">
        <f>IF(W14="","non","oui")</f>
        <v>oui</v>
      </c>
      <c r="AO14" s="81"/>
      <c r="AP14" s="82"/>
      <c r="AQ14" s="139" t="s">
        <v>29</v>
      </c>
      <c r="AR14" s="139"/>
      <c r="AS14" s="83"/>
      <c r="AT14" s="84"/>
      <c r="AU14" s="84"/>
      <c r="AV14" s="85"/>
      <c r="AW14" s="2"/>
    </row>
    <row r="15" spans="1:49" ht="13.5" customHeight="1" thickBot="1">
      <c r="A15" s="2"/>
      <c r="B15" s="112"/>
      <c r="C15" s="118"/>
      <c r="D15" s="119"/>
      <c r="E15" s="137"/>
      <c r="F15" s="124" t="s">
        <v>22</v>
      </c>
      <c r="G15" s="135">
        <f>IF(E14/2&lt;&gt;0,G14/(E14/2),"")</f>
        <v>0.8666666666666667</v>
      </c>
      <c r="H15" s="124" t="s">
        <v>22</v>
      </c>
      <c r="I15" s="135">
        <f>IF(E14/2&lt;&gt;0,I14/(E14/2),"")</f>
        <v>0.85</v>
      </c>
      <c r="J15" s="114"/>
      <c r="K15" s="115"/>
      <c r="L15" s="123"/>
      <c r="M15" s="122"/>
      <c r="N15" s="136"/>
      <c r="O15" s="17"/>
      <c r="P15" s="112"/>
      <c r="Q15" s="118"/>
      <c r="R15" s="119"/>
      <c r="S15" s="137"/>
      <c r="T15" s="124" t="s">
        <v>22</v>
      </c>
      <c r="U15" s="135">
        <f>IF(S14/2&lt;&gt;0,U14/(S14/2),"")</f>
        <v>1</v>
      </c>
      <c r="V15" s="124" t="s">
        <v>22</v>
      </c>
      <c r="W15" s="135">
        <f>IF(S14/2&lt;&gt;0,W14/(S14/2),"")</f>
        <v>1</v>
      </c>
      <c r="X15" s="114"/>
      <c r="Y15" s="115"/>
      <c r="Z15" s="123"/>
      <c r="AA15" s="122"/>
      <c r="AB15" s="136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9" t="s">
        <v>60</v>
      </c>
      <c r="AL15" s="150"/>
      <c r="AM15" s="147" t="s">
        <v>57</v>
      </c>
      <c r="AN15" s="148"/>
      <c r="AO15" s="2"/>
      <c r="AP15" s="75" t="s">
        <v>23</v>
      </c>
      <c r="AQ15" s="59" t="s">
        <v>24</v>
      </c>
      <c r="AR15" s="60" t="s">
        <v>25</v>
      </c>
      <c r="AS15" s="133" t="s">
        <v>60</v>
      </c>
      <c r="AT15" s="134"/>
      <c r="AU15" s="145" t="s">
        <v>57</v>
      </c>
      <c r="AV15" s="146"/>
      <c r="AW15" s="2"/>
    </row>
    <row r="16" spans="1:49" ht="13.5" customHeight="1" thickBot="1">
      <c r="A16" s="2"/>
      <c r="B16" s="112"/>
      <c r="C16" s="118"/>
      <c r="D16" s="119"/>
      <c r="E16" s="137"/>
      <c r="F16" s="124"/>
      <c r="G16" s="135"/>
      <c r="H16" s="124"/>
      <c r="I16" s="135"/>
      <c r="J16" s="126" t="s">
        <v>26</v>
      </c>
      <c r="K16" s="127">
        <f>G17+I17</f>
        <v>77</v>
      </c>
      <c r="L16" s="123"/>
      <c r="M16" s="122"/>
      <c r="N16" s="136"/>
      <c r="O16" s="17"/>
      <c r="P16" s="112"/>
      <c r="Q16" s="118"/>
      <c r="R16" s="119"/>
      <c r="S16" s="137"/>
      <c r="T16" s="124"/>
      <c r="U16" s="135"/>
      <c r="V16" s="124"/>
      <c r="W16" s="135"/>
      <c r="X16" s="126" t="s">
        <v>26</v>
      </c>
      <c r="Y16" s="127">
        <f>K16</f>
        <v>77</v>
      </c>
      <c r="Z16" s="123"/>
      <c r="AA16" s="122"/>
      <c r="AB16" s="136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58</v>
      </c>
      <c r="AL16" s="58" t="s">
        <v>59</v>
      </c>
      <c r="AM16" s="55" t="s">
        <v>55</v>
      </c>
      <c r="AN16" s="56" t="s">
        <v>56</v>
      </c>
      <c r="AO16" s="2"/>
      <c r="AP16" s="22"/>
      <c r="AQ16" s="63"/>
      <c r="AR16" s="64"/>
      <c r="AS16" s="55" t="s">
        <v>58</v>
      </c>
      <c r="AT16" s="58" t="s">
        <v>59</v>
      </c>
      <c r="AU16" s="55" t="s">
        <v>55</v>
      </c>
      <c r="AV16" s="56" t="s">
        <v>56</v>
      </c>
      <c r="AW16" s="2"/>
    </row>
    <row r="17" spans="1:49" ht="27.75" customHeight="1" thickBot="1">
      <c r="A17" s="2"/>
      <c r="B17" s="112"/>
      <c r="C17" s="120"/>
      <c r="D17" s="121"/>
      <c r="E17" s="137"/>
      <c r="F17" s="21" t="s">
        <v>26</v>
      </c>
      <c r="G17" s="35">
        <v>39</v>
      </c>
      <c r="H17" s="21" t="s">
        <v>26</v>
      </c>
      <c r="I17" s="35">
        <v>38</v>
      </c>
      <c r="J17" s="126"/>
      <c r="K17" s="127"/>
      <c r="L17" s="123"/>
      <c r="M17" s="122"/>
      <c r="N17" s="136"/>
      <c r="O17" s="26"/>
      <c r="P17" s="112"/>
      <c r="Q17" s="120"/>
      <c r="R17" s="121"/>
      <c r="S17" s="137"/>
      <c r="T17" s="21" t="s">
        <v>26</v>
      </c>
      <c r="U17" s="36">
        <f>IF(G17="","",G17)</f>
        <v>39</v>
      </c>
      <c r="V17" s="21" t="s">
        <v>26</v>
      </c>
      <c r="W17" s="36">
        <f>IF(I17="","",I17)</f>
        <v>38</v>
      </c>
      <c r="X17" s="126"/>
      <c r="Y17" s="127"/>
      <c r="Z17" s="123"/>
      <c r="AA17" s="122"/>
      <c r="AB17" s="136"/>
      <c r="AC17" s="2"/>
      <c r="AD17" s="2"/>
      <c r="AE17" s="2"/>
      <c r="AF17" s="2"/>
      <c r="AG17" s="2"/>
      <c r="AH17" s="28">
        <f>M14</f>
        <v>0.8583333333333333</v>
      </c>
      <c r="AI17" s="61">
        <f>G15</f>
        <v>0.8666666666666667</v>
      </c>
      <c r="AJ17" s="62">
        <f>I15</f>
        <v>0.85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1</v>
      </c>
      <c r="AQ17" s="61">
        <f>U15</f>
        <v>1</v>
      </c>
      <c r="AR17" s="62">
        <f>W15</f>
        <v>1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12" t="s">
        <v>30</v>
      </c>
      <c r="C18" s="116" t="s">
        <v>67</v>
      </c>
      <c r="D18" s="117"/>
      <c r="E18" s="138">
        <v>60</v>
      </c>
      <c r="F18" s="14" t="s">
        <v>19</v>
      </c>
      <c r="G18" s="37">
        <v>18</v>
      </c>
      <c r="H18" s="14" t="s">
        <v>19</v>
      </c>
      <c r="I18" s="37">
        <v>30</v>
      </c>
      <c r="J18" s="114" t="s">
        <v>19</v>
      </c>
      <c r="K18" s="115">
        <f>G18+I18</f>
        <v>48</v>
      </c>
      <c r="L18" s="123">
        <f>IF(K20&lt;&gt;0,K18/K20,"")</f>
        <v>0.6575342465753424</v>
      </c>
      <c r="M18" s="122">
        <f>IF(E18&lt;&gt;0,K18/E18,"")</f>
        <v>0.8</v>
      </c>
      <c r="N18" s="136">
        <f>AN21</f>
        <v>1</v>
      </c>
      <c r="O18" s="16"/>
      <c r="P18" s="112" t="s">
        <v>30</v>
      </c>
      <c r="Q18" s="116" t="s">
        <v>71</v>
      </c>
      <c r="R18" s="117"/>
      <c r="S18" s="138">
        <v>80</v>
      </c>
      <c r="T18" s="14" t="s">
        <v>19</v>
      </c>
      <c r="U18" s="37">
        <v>40</v>
      </c>
      <c r="V18" s="14" t="s">
        <v>19</v>
      </c>
      <c r="W18" s="37">
        <v>40</v>
      </c>
      <c r="X18" s="114" t="s">
        <v>19</v>
      </c>
      <c r="Y18" s="115">
        <f>U18+W18</f>
        <v>80</v>
      </c>
      <c r="Z18" s="123">
        <f>IF(Y20&lt;&gt;0,Y18/Y20,"")</f>
        <v>1.095890410958904</v>
      </c>
      <c r="AA18" s="122">
        <f>IF(S18&lt;&gt;0,Y18/S18,"")</f>
        <v>1</v>
      </c>
      <c r="AB18" s="136">
        <f>AV21</f>
        <v>3</v>
      </c>
      <c r="AC18" s="2"/>
      <c r="AD18" s="2"/>
      <c r="AE18" s="2"/>
      <c r="AF18" s="2"/>
      <c r="AG18" s="2"/>
      <c r="AH18" s="33"/>
      <c r="AI18" s="156" t="s">
        <v>31</v>
      </c>
      <c r="AJ18" s="156"/>
      <c r="AK18" s="163" t="s">
        <v>61</v>
      </c>
      <c r="AL18" s="164"/>
      <c r="AM18" s="164"/>
      <c r="AN18" s="73" t="str">
        <f>IF(W18="","non","oui")</f>
        <v>oui</v>
      </c>
      <c r="AO18" s="86"/>
      <c r="AP18" s="87"/>
      <c r="AQ18" s="156" t="s">
        <v>32</v>
      </c>
      <c r="AR18" s="156"/>
      <c r="AS18" s="88"/>
      <c r="AT18" s="89"/>
      <c r="AU18" s="89"/>
      <c r="AV18" s="90"/>
      <c r="AW18" s="2"/>
    </row>
    <row r="19" spans="1:49" ht="13.5" customHeight="1" thickBot="1">
      <c r="A19" s="2"/>
      <c r="B19" s="112"/>
      <c r="C19" s="118"/>
      <c r="D19" s="119"/>
      <c r="E19" s="138"/>
      <c r="F19" s="124" t="s">
        <v>22</v>
      </c>
      <c r="G19" s="135">
        <f>IF(E18/2&lt;&gt;0,G18/(E18/2),"")</f>
        <v>0.6</v>
      </c>
      <c r="H19" s="124" t="s">
        <v>22</v>
      </c>
      <c r="I19" s="135">
        <f>IF(E18/2&lt;&gt;0,I18/(E18/2),"")</f>
        <v>1</v>
      </c>
      <c r="J19" s="114"/>
      <c r="K19" s="115"/>
      <c r="L19" s="123"/>
      <c r="M19" s="122"/>
      <c r="N19" s="136"/>
      <c r="O19" s="17"/>
      <c r="P19" s="112"/>
      <c r="Q19" s="118"/>
      <c r="R19" s="119"/>
      <c r="S19" s="138"/>
      <c r="T19" s="124" t="s">
        <v>22</v>
      </c>
      <c r="U19" s="135">
        <f>IF(S18/2&lt;&gt;0,U18/(S18/2),"")</f>
        <v>1</v>
      </c>
      <c r="V19" s="124" t="s">
        <v>22</v>
      </c>
      <c r="W19" s="135">
        <f>IF(S18/2&lt;&gt;0,W18/(S18/2),"")</f>
        <v>1</v>
      </c>
      <c r="X19" s="114"/>
      <c r="Y19" s="115"/>
      <c r="Z19" s="123"/>
      <c r="AA19" s="122"/>
      <c r="AB19" s="136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9" t="s">
        <v>60</v>
      </c>
      <c r="AL19" s="150"/>
      <c r="AM19" s="147" t="s">
        <v>57</v>
      </c>
      <c r="AN19" s="148"/>
      <c r="AO19" s="2"/>
      <c r="AP19" s="75" t="s">
        <v>23</v>
      </c>
      <c r="AQ19" s="38" t="s">
        <v>24</v>
      </c>
      <c r="AR19" s="39" t="s">
        <v>25</v>
      </c>
      <c r="AS19" s="133" t="s">
        <v>60</v>
      </c>
      <c r="AT19" s="134"/>
      <c r="AU19" s="145" t="s">
        <v>57</v>
      </c>
      <c r="AV19" s="146"/>
      <c r="AW19" s="2"/>
    </row>
    <row r="20" spans="1:49" ht="13.5" customHeight="1" thickBot="1">
      <c r="A20" s="2"/>
      <c r="B20" s="112"/>
      <c r="C20" s="118"/>
      <c r="D20" s="119"/>
      <c r="E20" s="138"/>
      <c r="F20" s="124"/>
      <c r="G20" s="135"/>
      <c r="H20" s="124"/>
      <c r="I20" s="135"/>
      <c r="J20" s="126" t="s">
        <v>26</v>
      </c>
      <c r="K20" s="127">
        <f>G21+I21</f>
        <v>73</v>
      </c>
      <c r="L20" s="123"/>
      <c r="M20" s="122"/>
      <c r="N20" s="136"/>
      <c r="O20" s="17"/>
      <c r="P20" s="112"/>
      <c r="Q20" s="118"/>
      <c r="R20" s="119"/>
      <c r="S20" s="138"/>
      <c r="T20" s="124"/>
      <c r="U20" s="135"/>
      <c r="V20" s="124"/>
      <c r="W20" s="135"/>
      <c r="X20" s="126" t="s">
        <v>26</v>
      </c>
      <c r="Y20" s="127">
        <f>K20</f>
        <v>73</v>
      </c>
      <c r="Z20" s="123"/>
      <c r="AA20" s="122"/>
      <c r="AB20" s="136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0</v>
      </c>
      <c r="AK20" s="55" t="s">
        <v>58</v>
      </c>
      <c r="AL20" s="58" t="s">
        <v>59</v>
      </c>
      <c r="AM20" s="55" t="s">
        <v>55</v>
      </c>
      <c r="AN20" s="56" t="s">
        <v>56</v>
      </c>
      <c r="AO20" s="2"/>
      <c r="AP20" s="22"/>
      <c r="AQ20" s="40"/>
      <c r="AR20" s="41"/>
      <c r="AS20" s="55" t="s">
        <v>58</v>
      </c>
      <c r="AT20" s="58" t="s">
        <v>59</v>
      </c>
      <c r="AU20" s="55" t="s">
        <v>55</v>
      </c>
      <c r="AV20" s="56" t="s">
        <v>56</v>
      </c>
      <c r="AW20" s="2"/>
    </row>
    <row r="21" spans="1:49" ht="27.75" customHeight="1" thickBot="1">
      <c r="A21" s="2"/>
      <c r="B21" s="112"/>
      <c r="C21" s="120"/>
      <c r="D21" s="121"/>
      <c r="E21" s="138"/>
      <c r="F21" s="21" t="s">
        <v>26</v>
      </c>
      <c r="G21" s="42">
        <v>32</v>
      </c>
      <c r="H21" s="21" t="s">
        <v>26</v>
      </c>
      <c r="I21" s="42">
        <v>41</v>
      </c>
      <c r="J21" s="126"/>
      <c r="K21" s="127"/>
      <c r="L21" s="123"/>
      <c r="M21" s="122"/>
      <c r="N21" s="136"/>
      <c r="O21" s="26"/>
      <c r="P21" s="112"/>
      <c r="Q21" s="120"/>
      <c r="R21" s="121"/>
      <c r="S21" s="138"/>
      <c r="T21" s="21" t="s">
        <v>26</v>
      </c>
      <c r="U21" s="43">
        <v>32</v>
      </c>
      <c r="V21" s="21" t="s">
        <v>26</v>
      </c>
      <c r="W21" s="43">
        <f>IF(I21="","",I21)</f>
        <v>41</v>
      </c>
      <c r="X21" s="126"/>
      <c r="Y21" s="127"/>
      <c r="Z21" s="123"/>
      <c r="AA21" s="122"/>
      <c r="AB21" s="136"/>
      <c r="AC21" s="2"/>
      <c r="AD21" s="2"/>
      <c r="AE21" s="2"/>
      <c r="AF21" s="2"/>
      <c r="AG21" s="2"/>
      <c r="AH21" s="28">
        <f>M18</f>
        <v>0.8</v>
      </c>
      <c r="AI21" s="44">
        <f>G19</f>
        <v>0.6</v>
      </c>
      <c r="AJ21" s="45">
        <f>I19</f>
        <v>1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1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1</v>
      </c>
      <c r="AO21" s="2"/>
      <c r="AP21" s="80">
        <f>AA18</f>
        <v>1</v>
      </c>
      <c r="AQ21" s="44">
        <f>U19</f>
        <v>1</v>
      </c>
      <c r="AR21" s="45">
        <f>W19</f>
        <v>1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1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12" t="s">
        <v>33</v>
      </c>
      <c r="C22" s="116" t="s">
        <v>68</v>
      </c>
      <c r="D22" s="117"/>
      <c r="E22" s="140">
        <v>44</v>
      </c>
      <c r="F22" s="14" t="s">
        <v>19</v>
      </c>
      <c r="G22" s="46">
        <v>13</v>
      </c>
      <c r="H22" s="14" t="s">
        <v>19</v>
      </c>
      <c r="I22" s="46">
        <v>15</v>
      </c>
      <c r="J22" s="114" t="s">
        <v>19</v>
      </c>
      <c r="K22" s="115">
        <f>G22+I22</f>
        <v>28</v>
      </c>
      <c r="L22" s="123">
        <f>IF(K24&lt;&gt;0,K22/K24,"")</f>
        <v>0.34146341463414637</v>
      </c>
      <c r="M22" s="122">
        <f>IF(E22&lt;&gt;0,K22/E22,"")</f>
        <v>0.6363636363636364</v>
      </c>
      <c r="N22" s="136">
        <f>AN25</f>
        <v>0</v>
      </c>
      <c r="O22" s="16"/>
      <c r="P22" s="112" t="s">
        <v>33</v>
      </c>
      <c r="Q22" s="116" t="s">
        <v>72</v>
      </c>
      <c r="R22" s="117"/>
      <c r="S22" s="140">
        <v>36</v>
      </c>
      <c r="T22" s="14" t="s">
        <v>19</v>
      </c>
      <c r="U22" s="46">
        <v>18</v>
      </c>
      <c r="V22" s="14" t="s">
        <v>19</v>
      </c>
      <c r="W22" s="46">
        <v>16</v>
      </c>
      <c r="X22" s="114" t="s">
        <v>19</v>
      </c>
      <c r="Y22" s="115">
        <f>U22+W22</f>
        <v>34</v>
      </c>
      <c r="Z22" s="123">
        <f>IF(Y24&lt;&gt;0,Y22/Y24,"")</f>
        <v>0.4146341463414634</v>
      </c>
      <c r="AA22" s="122">
        <f>IF(S22&lt;&gt;0,Y22/S22,"")</f>
        <v>0.9444444444444444</v>
      </c>
      <c r="AB22" s="136">
        <f>AV25</f>
        <v>3</v>
      </c>
      <c r="AC22" s="2"/>
      <c r="AD22" s="2"/>
      <c r="AE22" s="2"/>
      <c r="AF22" s="2"/>
      <c r="AG22" s="2"/>
      <c r="AH22" s="33"/>
      <c r="AI22" s="151" t="s">
        <v>34</v>
      </c>
      <c r="AJ22" s="151"/>
      <c r="AK22" s="154" t="s">
        <v>61</v>
      </c>
      <c r="AL22" s="155"/>
      <c r="AM22" s="155"/>
      <c r="AN22" s="74" t="str">
        <f>IF(W22="","non","oui")</f>
        <v>oui</v>
      </c>
      <c r="AO22" s="91"/>
      <c r="AP22" s="92"/>
      <c r="AQ22" s="151" t="s">
        <v>35</v>
      </c>
      <c r="AR22" s="151"/>
      <c r="AS22" s="93"/>
      <c r="AT22" s="94"/>
      <c r="AU22" s="94"/>
      <c r="AV22" s="95"/>
      <c r="AW22" s="2"/>
    </row>
    <row r="23" spans="1:49" ht="13.5" customHeight="1" thickBot="1">
      <c r="A23" s="2"/>
      <c r="B23" s="112"/>
      <c r="C23" s="118"/>
      <c r="D23" s="119"/>
      <c r="E23" s="140"/>
      <c r="F23" s="124" t="s">
        <v>22</v>
      </c>
      <c r="G23" s="135">
        <f>IF(E22/2&lt;&gt;0,G22/(E22/2),"")</f>
        <v>0.5909090909090909</v>
      </c>
      <c r="H23" s="124" t="s">
        <v>22</v>
      </c>
      <c r="I23" s="135">
        <f>IF(E22/2&lt;&gt;0,I22/(E22/2),"")</f>
        <v>0.6818181818181818</v>
      </c>
      <c r="J23" s="114"/>
      <c r="K23" s="115"/>
      <c r="L23" s="123"/>
      <c r="M23" s="122"/>
      <c r="N23" s="136"/>
      <c r="O23" s="17"/>
      <c r="P23" s="112"/>
      <c r="Q23" s="118"/>
      <c r="R23" s="119"/>
      <c r="S23" s="140"/>
      <c r="T23" s="124" t="s">
        <v>22</v>
      </c>
      <c r="U23" s="135">
        <f>IF(S22/2&lt;&gt;0,U22/(S22/2),"")</f>
        <v>1</v>
      </c>
      <c r="V23" s="124" t="s">
        <v>22</v>
      </c>
      <c r="W23" s="135">
        <f>IF(S22/2&lt;&gt;0,W22/(S22/2),"")</f>
        <v>0.8888888888888888</v>
      </c>
      <c r="X23" s="114"/>
      <c r="Y23" s="115"/>
      <c r="Z23" s="123"/>
      <c r="AA23" s="122"/>
      <c r="AB23" s="136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9" t="s">
        <v>60</v>
      </c>
      <c r="AL23" s="150"/>
      <c r="AM23" s="147" t="s">
        <v>57</v>
      </c>
      <c r="AN23" s="148"/>
      <c r="AO23" s="2"/>
      <c r="AP23" s="75" t="s">
        <v>23</v>
      </c>
      <c r="AQ23" s="65" t="s">
        <v>24</v>
      </c>
      <c r="AR23" s="66" t="s">
        <v>25</v>
      </c>
      <c r="AS23" s="133" t="s">
        <v>60</v>
      </c>
      <c r="AT23" s="134"/>
      <c r="AU23" s="145" t="s">
        <v>57</v>
      </c>
      <c r="AV23" s="146"/>
      <c r="AW23" s="2"/>
    </row>
    <row r="24" spans="1:49" ht="13.5" customHeight="1" thickBot="1">
      <c r="A24" s="2"/>
      <c r="B24" s="112"/>
      <c r="C24" s="118"/>
      <c r="D24" s="119"/>
      <c r="E24" s="140"/>
      <c r="F24" s="124"/>
      <c r="G24" s="135"/>
      <c r="H24" s="124"/>
      <c r="I24" s="135"/>
      <c r="J24" s="126" t="s">
        <v>26</v>
      </c>
      <c r="K24" s="127">
        <f>G25+I25</f>
        <v>82</v>
      </c>
      <c r="L24" s="123"/>
      <c r="M24" s="122"/>
      <c r="N24" s="136"/>
      <c r="O24" s="17"/>
      <c r="P24" s="112"/>
      <c r="Q24" s="118"/>
      <c r="R24" s="119"/>
      <c r="S24" s="140"/>
      <c r="T24" s="124"/>
      <c r="U24" s="135"/>
      <c r="V24" s="124"/>
      <c r="W24" s="135"/>
      <c r="X24" s="126" t="s">
        <v>26</v>
      </c>
      <c r="Y24" s="127">
        <f>K24</f>
        <v>82</v>
      </c>
      <c r="Z24" s="123"/>
      <c r="AA24" s="122"/>
      <c r="AB24" s="136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0</v>
      </c>
      <c r="AK24" s="55" t="s">
        <v>58</v>
      </c>
      <c r="AL24" s="58" t="s">
        <v>59</v>
      </c>
      <c r="AM24" s="55" t="s">
        <v>55</v>
      </c>
      <c r="AN24" s="56" t="s">
        <v>56</v>
      </c>
      <c r="AO24" s="2"/>
      <c r="AP24" s="22"/>
      <c r="AQ24" s="69"/>
      <c r="AR24" s="70"/>
      <c r="AS24" s="55" t="s">
        <v>58</v>
      </c>
      <c r="AT24" s="58" t="s">
        <v>59</v>
      </c>
      <c r="AU24" s="55" t="s">
        <v>55</v>
      </c>
      <c r="AV24" s="56" t="s">
        <v>56</v>
      </c>
      <c r="AW24" s="2"/>
    </row>
    <row r="25" spans="1:49" ht="27.75" customHeight="1" thickBot="1">
      <c r="A25" s="2"/>
      <c r="B25" s="112"/>
      <c r="C25" s="120"/>
      <c r="D25" s="121"/>
      <c r="E25" s="140"/>
      <c r="F25" s="21" t="s">
        <v>26</v>
      </c>
      <c r="G25" s="47">
        <v>32</v>
      </c>
      <c r="H25" s="21" t="s">
        <v>26</v>
      </c>
      <c r="I25" s="47">
        <v>50</v>
      </c>
      <c r="J25" s="126"/>
      <c r="K25" s="127"/>
      <c r="L25" s="123"/>
      <c r="M25" s="122"/>
      <c r="N25" s="136"/>
      <c r="O25" s="26"/>
      <c r="P25" s="112"/>
      <c r="Q25" s="120"/>
      <c r="R25" s="121"/>
      <c r="S25" s="140"/>
      <c r="T25" s="21" t="s">
        <v>26</v>
      </c>
      <c r="U25" s="48">
        <f>IF(G25="","",G25)</f>
        <v>32</v>
      </c>
      <c r="V25" s="21" t="s">
        <v>26</v>
      </c>
      <c r="W25" s="48">
        <f>IF(I25="","",I25)</f>
        <v>50</v>
      </c>
      <c r="X25" s="126"/>
      <c r="Y25" s="127"/>
      <c r="Z25" s="123"/>
      <c r="AA25" s="122"/>
      <c r="AB25" s="136"/>
      <c r="AC25" s="2"/>
      <c r="AD25" s="2"/>
      <c r="AE25" s="2"/>
      <c r="AF25" s="2"/>
      <c r="AG25" s="2"/>
      <c r="AH25" s="28">
        <f>M22</f>
        <v>0.6363636363636364</v>
      </c>
      <c r="AI25" s="67">
        <f>G23</f>
        <v>0.5909090909090909</v>
      </c>
      <c r="AJ25" s="68">
        <f>I23</f>
        <v>0.6818181818181818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0</v>
      </c>
      <c r="AO25" s="2"/>
      <c r="AP25" s="28">
        <f>AA22</f>
        <v>0.9444444444444444</v>
      </c>
      <c r="AQ25" s="67">
        <f>U23</f>
        <v>1</v>
      </c>
      <c r="AR25" s="68">
        <f>W23</f>
        <v>0.8888888888888888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41" t="s">
        <v>30</v>
      </c>
      <c r="C27" s="141"/>
      <c r="D27" s="141"/>
      <c r="E27" s="141" t="s">
        <v>39</v>
      </c>
      <c r="F27" s="141"/>
      <c r="G27" s="141"/>
      <c r="H27" s="141"/>
      <c r="I27" s="144" t="s">
        <v>40</v>
      </c>
      <c r="J27" s="144"/>
      <c r="K27" s="144"/>
      <c r="L27" s="144"/>
      <c r="M27" s="144"/>
      <c r="N27" s="50">
        <f>SUM(N10:N25)</f>
        <v>1</v>
      </c>
      <c r="O27" s="2"/>
      <c r="P27" s="141" t="s">
        <v>38</v>
      </c>
      <c r="Q27" s="141"/>
      <c r="R27" s="141"/>
      <c r="S27" s="141" t="s">
        <v>39</v>
      </c>
      <c r="T27" s="141"/>
      <c r="U27" s="141"/>
      <c r="V27" s="141"/>
      <c r="W27" s="144" t="s">
        <v>40</v>
      </c>
      <c r="X27" s="144"/>
      <c r="Y27" s="144"/>
      <c r="Z27" s="144"/>
      <c r="AA27" s="144"/>
      <c r="AB27" s="50">
        <f>SUM(AB10:AB25)</f>
        <v>12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42" t="s">
        <v>73</v>
      </c>
      <c r="C28" s="142"/>
      <c r="D28" s="142"/>
      <c r="E28" s="143"/>
      <c r="F28" s="143"/>
      <c r="G28" s="143"/>
      <c r="H28" s="143"/>
      <c r="I28" s="144" t="s">
        <v>41</v>
      </c>
      <c r="J28" s="144"/>
      <c r="K28" s="144"/>
      <c r="L28" s="144"/>
      <c r="M28" s="144"/>
      <c r="N28" s="51" t="str">
        <f>IF(N27&gt;AB27,"2",IF(AND(N27=AB27,N27&gt;0,AB27&gt;0),"1",IF(N27&lt;AB27,"0","")))</f>
        <v>0</v>
      </c>
      <c r="O28" s="2"/>
      <c r="P28" s="142" t="s">
        <v>74</v>
      </c>
      <c r="Q28" s="142"/>
      <c r="R28" s="142"/>
      <c r="S28" s="143"/>
      <c r="T28" s="143"/>
      <c r="U28" s="143"/>
      <c r="V28" s="143"/>
      <c r="W28" s="144" t="s">
        <v>41</v>
      </c>
      <c r="X28" s="144"/>
      <c r="Y28" s="144"/>
      <c r="Z28" s="144"/>
      <c r="AA28" s="144"/>
      <c r="AB28" s="51" t="str">
        <f>IF(AB27&gt;N27,"2",IF(AND(AB27=N27,AB27&gt;0,N27&gt;0),"1",IF(AB27&lt;N27,"0","")))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52" t="s">
        <v>63</v>
      </c>
      <c r="Q32" s="153"/>
      <c r="R32" s="153"/>
      <c r="S32" s="153"/>
      <c r="T32" s="153"/>
      <c r="Z32" s="158" t="s">
        <v>62</v>
      </c>
      <c r="AA32" s="158"/>
      <c r="AB32" s="158"/>
    </row>
    <row r="37" spans="3:26" ht="12.75" customHeight="1"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3:26" ht="12.75" customHeight="1"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3:26" ht="12.75" customHeight="1"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</sheetData>
  <sheetProtection/>
  <mergeCells count="184">
    <mergeCell ref="AK15:AL15"/>
    <mergeCell ref="AK18:AM18"/>
    <mergeCell ref="AK11:AL11"/>
    <mergeCell ref="AH9:AN9"/>
    <mergeCell ref="AK10:AM10"/>
    <mergeCell ref="AK14:AM14"/>
    <mergeCell ref="AM11:AN11"/>
    <mergeCell ref="AI10:AJ10"/>
    <mergeCell ref="AK19:AL19"/>
    <mergeCell ref="AU19:AV19"/>
    <mergeCell ref="AQ18:AR18"/>
    <mergeCell ref="C37:Z39"/>
    <mergeCell ref="Z32:AB32"/>
    <mergeCell ref="S27:V27"/>
    <mergeCell ref="W27:AA27"/>
    <mergeCell ref="C18:D21"/>
    <mergeCell ref="AI18:AJ18"/>
    <mergeCell ref="C22:D25"/>
    <mergeCell ref="Q18:R21"/>
    <mergeCell ref="Q22:R25"/>
    <mergeCell ref="P32:T32"/>
    <mergeCell ref="S28:V28"/>
    <mergeCell ref="W28:AA28"/>
    <mergeCell ref="Y18:Y19"/>
    <mergeCell ref="Z18:Z21"/>
    <mergeCell ref="Y20:Y21"/>
    <mergeCell ref="AA14:AA17"/>
    <mergeCell ref="AB10:AB13"/>
    <mergeCell ref="AK23:AL23"/>
    <mergeCell ref="AS23:AT23"/>
    <mergeCell ref="Z22:Z25"/>
    <mergeCell ref="AI22:AJ22"/>
    <mergeCell ref="AM23:AN23"/>
    <mergeCell ref="AQ22:AR22"/>
    <mergeCell ref="AA18:AA21"/>
    <mergeCell ref="AK22:AM22"/>
    <mergeCell ref="AU11:AV11"/>
    <mergeCell ref="AM15:AN15"/>
    <mergeCell ref="AU15:AV15"/>
    <mergeCell ref="AU23:AV23"/>
    <mergeCell ref="AS19:AT19"/>
    <mergeCell ref="AQ14:AR14"/>
    <mergeCell ref="AM19:AN19"/>
    <mergeCell ref="L22:L25"/>
    <mergeCell ref="M22:M25"/>
    <mergeCell ref="N22:N25"/>
    <mergeCell ref="K24:K25"/>
    <mergeCell ref="AA22:AA25"/>
    <mergeCell ref="V23:V24"/>
    <mergeCell ref="W23:W24"/>
    <mergeCell ref="Y24:Y25"/>
    <mergeCell ref="Y22:Y23"/>
    <mergeCell ref="P27:R27"/>
    <mergeCell ref="B28:D28"/>
    <mergeCell ref="E28:H28"/>
    <mergeCell ref="I28:M28"/>
    <mergeCell ref="P28:R28"/>
    <mergeCell ref="B27:D27"/>
    <mergeCell ref="E27:H27"/>
    <mergeCell ref="I27:M27"/>
    <mergeCell ref="H23:H24"/>
    <mergeCell ref="F23:F24"/>
    <mergeCell ref="AB22:AB25"/>
    <mergeCell ref="P22:P25"/>
    <mergeCell ref="S22:S25"/>
    <mergeCell ref="X22:X23"/>
    <mergeCell ref="T23:T24"/>
    <mergeCell ref="U23:U24"/>
    <mergeCell ref="X24:X25"/>
    <mergeCell ref="K22:K23"/>
    <mergeCell ref="P18:P21"/>
    <mergeCell ref="B22:B25"/>
    <mergeCell ref="E22:E25"/>
    <mergeCell ref="J22:J23"/>
    <mergeCell ref="J24:J25"/>
    <mergeCell ref="G23:G24"/>
    <mergeCell ref="I23:I24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K20:K21"/>
    <mergeCell ref="AS15:AT15"/>
    <mergeCell ref="J16:J17"/>
    <mergeCell ref="K16:K17"/>
    <mergeCell ref="X16:X17"/>
    <mergeCell ref="Z14:Z17"/>
    <mergeCell ref="AI14:AJ14"/>
    <mergeCell ref="F15:F16"/>
    <mergeCell ref="B18:B21"/>
    <mergeCell ref="E18:E21"/>
    <mergeCell ref="J18:J19"/>
    <mergeCell ref="J20:J21"/>
    <mergeCell ref="K14:K15"/>
    <mergeCell ref="B14:B17"/>
    <mergeCell ref="E14:E17"/>
    <mergeCell ref="J14:J15"/>
    <mergeCell ref="G15:G16"/>
    <mergeCell ref="L14:L17"/>
    <mergeCell ref="M14:M17"/>
    <mergeCell ref="N14:N17"/>
    <mergeCell ref="P14:P17"/>
    <mergeCell ref="S14:S17"/>
    <mergeCell ref="Q14:R17"/>
    <mergeCell ref="H15:H16"/>
    <mergeCell ref="I15:I16"/>
    <mergeCell ref="C14:D17"/>
    <mergeCell ref="W15:W16"/>
    <mergeCell ref="AB14:AB17"/>
    <mergeCell ref="X14:X15"/>
    <mergeCell ref="U15:U16"/>
    <mergeCell ref="V15:V16"/>
    <mergeCell ref="Y16:Y17"/>
    <mergeCell ref="Y14:Y15"/>
    <mergeCell ref="T15:T16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P10:P13"/>
    <mergeCell ref="S10:S13"/>
    <mergeCell ref="X10:X11"/>
    <mergeCell ref="X12:X13"/>
    <mergeCell ref="Y12:Y13"/>
    <mergeCell ref="Y10:Y11"/>
    <mergeCell ref="Z10:Z13"/>
    <mergeCell ref="Q10:R13"/>
    <mergeCell ref="L10:L13"/>
    <mergeCell ref="F11:F12"/>
    <mergeCell ref="G11:G12"/>
    <mergeCell ref="H11:H12"/>
    <mergeCell ref="I11:I12"/>
    <mergeCell ref="J12:J13"/>
    <mergeCell ref="K12:K13"/>
    <mergeCell ref="N10:N13"/>
    <mergeCell ref="B10:B13"/>
    <mergeCell ref="E10:E13"/>
    <mergeCell ref="J10:J11"/>
    <mergeCell ref="K10:K11"/>
    <mergeCell ref="C10:D13"/>
    <mergeCell ref="M10:M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candernos@gmail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45</v>
      </c>
    </row>
    <row r="2" ht="12.75">
      <c r="A2" s="1" t="s">
        <v>46</v>
      </c>
    </row>
    <row r="3" ht="12.75">
      <c r="A3" s="1" t="s">
        <v>47</v>
      </c>
    </row>
    <row r="4" ht="12.75">
      <c r="A4" s="1" t="s">
        <v>4</v>
      </c>
    </row>
    <row r="5" ht="12.75">
      <c r="A5" s="1" t="s">
        <v>48</v>
      </c>
    </row>
    <row r="6" ht="12.75">
      <c r="A6" s="1" t="s">
        <v>49</v>
      </c>
    </row>
    <row r="7" ht="12.75">
      <c r="A7" s="1" t="s">
        <v>50</v>
      </c>
    </row>
    <row r="8" ht="12.75">
      <c r="A8" s="1" t="s">
        <v>51</v>
      </c>
    </row>
    <row r="9" ht="12.75">
      <c r="A9" s="1" t="s">
        <v>52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</dc:creator>
  <cp:keywords/>
  <dc:description/>
  <cp:lastModifiedBy>Invité</cp:lastModifiedBy>
  <cp:lastPrinted>2015-10-16T09:33:55Z</cp:lastPrinted>
  <dcterms:created xsi:type="dcterms:W3CDTF">2015-10-19T08:51:29Z</dcterms:created>
  <dcterms:modified xsi:type="dcterms:W3CDTF">2018-12-04T12:02:16Z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