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<sst xmlns="http://schemas.openxmlformats.org/spreadsheetml/2006/main" count="226" uniqueCount="81">
  <si>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</si>
  <si>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</si>
  <si>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</si>
  <si>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</si>
  <si>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</si>
  <si>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</si>
  <si>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</si>
  <si>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</si>
  <si>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</si>
  <si>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</si>
  <si>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</si>
  <si>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</si>
  <si>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</si>
  <si>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</si>
  <si>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</si>
  <si>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</si>
  <si>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</si>
  <si>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</si>
  <si>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</si>
  <si>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</si>
  <si>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</si>
  <si>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</si>
  <si>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</si>
  <si>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</si>
  <si>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</si>
  <si>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</si>
  <si>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</si>
  <si>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</si>
  <si>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</si>
  <si>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</si>
  <si>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</si>
  <si>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</si>
  <si>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</si>
  <si>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</si>
  <si>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</si>
  <si>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</si>
  <si>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</si>
  <si>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</si>
  <si>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</si>
  <si>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</si>
  <si>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</si>
  <si>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</si>
  <si>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</si>
  <si>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</si>
  <si>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</si>
  <si>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</si>
  <si>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</si>
  <si>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</si>
  <si>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</si>
  <si>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</si>
  <si>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</si>
  <si>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</si>
  <si>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</si>
  <si>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</si>
  <si>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</si>
  <si>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</si>
  <si>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</si>
  <si>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</si>
  <si>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</si>
  <si>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</si>
  <si>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</si>
  <si>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</si>
  <si>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</si>
  <si>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</si>
  <si>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</si>
  <si>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NICOLO</t>
  </si>
  <si>
    <t>ALAIN</t>
  </si>
  <si>
    <t>CONDEMINE</t>
  </si>
  <si>
    <t>FRAIGNEAU</t>
  </si>
  <si>
    <t>BERNARD</t>
  </si>
  <si>
    <t>PATRICK</t>
  </si>
  <si>
    <t>BONNET</t>
  </si>
  <si>
    <t>J,MICHEL</t>
  </si>
  <si>
    <t>LABATTU</t>
  </si>
  <si>
    <t>CLAUDE</t>
  </si>
  <si>
    <t>TAUZIN</t>
  </si>
  <si>
    <t>J,JACQUES</t>
  </si>
  <si>
    <t>LIET</t>
  </si>
  <si>
    <t>MICHEL</t>
  </si>
  <si>
    <t>GUINET</t>
  </si>
  <si>
    <t>DIDIER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</si>
</sst>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38100</xdr:rowOff>
    </xdr:from>
    <xdr:to>
      <xdr:col>6</xdr:col>
      <xdr:colOff>438150</xdr:colOff>
      <xdr:row>2</xdr:row>
      <xdr:rowOff>152400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="85" zoomScaleNormal="85" zoomScalePageLayoutView="0" workbookViewId="0" topLeftCell="C1">
      <selection activeCell="I22" sqref="I22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0" t="s">
        <v>1</v>
      </c>
      <c r="C5" s="150"/>
      <c r="D5" s="150"/>
      <c r="E5" s="150"/>
      <c r="F5" s="150"/>
      <c r="G5" s="150"/>
      <c r="H5" s="151" t="s">
        <v>2</v>
      </c>
      <c r="I5" s="151"/>
      <c r="J5" s="151"/>
      <c r="K5" s="151"/>
      <c r="L5" s="152">
        <v>43550</v>
      </c>
      <c r="M5" s="152"/>
      <c r="N5" s="152"/>
      <c r="O5" s="2"/>
      <c r="P5" s="150" t="s">
        <v>3</v>
      </c>
      <c r="Q5" s="150"/>
      <c r="R5" s="150"/>
      <c r="S5" s="150"/>
      <c r="T5" s="150"/>
      <c r="U5" s="150"/>
      <c r="V5" s="156" t="s">
        <v>55</v>
      </c>
      <c r="W5" s="157"/>
      <c r="X5" s="157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3" t="s">
        <v>49</v>
      </c>
      <c r="C6" s="154"/>
      <c r="D6" s="154"/>
      <c r="E6" s="154"/>
      <c r="F6" s="154"/>
      <c r="G6" s="155"/>
      <c r="H6" s="151"/>
      <c r="I6" s="151"/>
      <c r="J6" s="151"/>
      <c r="K6" s="151"/>
      <c r="L6" s="152"/>
      <c r="M6" s="152"/>
      <c r="N6" s="152"/>
      <c r="O6" s="2"/>
      <c r="P6" s="153" t="s">
        <v>53</v>
      </c>
      <c r="Q6" s="154"/>
      <c r="R6" s="154"/>
      <c r="S6" s="154"/>
      <c r="T6" s="154"/>
      <c r="U6" s="155"/>
      <c r="V6" s="158" t="s">
        <v>54</v>
      </c>
      <c r="W6" s="159"/>
      <c r="X6" s="159"/>
      <c r="Y6" s="54">
        <v>21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8" t="s">
        <v>5</v>
      </c>
      <c r="D8" s="148"/>
      <c r="E8" s="146" t="s">
        <v>6</v>
      </c>
      <c r="F8" s="146" t="s">
        <v>7</v>
      </c>
      <c r="G8" s="146"/>
      <c r="H8" s="146" t="s">
        <v>8</v>
      </c>
      <c r="I8" s="146"/>
      <c r="J8" s="146" t="s">
        <v>9</v>
      </c>
      <c r="K8" s="146"/>
      <c r="L8" s="146" t="s">
        <v>10</v>
      </c>
      <c r="M8" s="146" t="s">
        <v>11</v>
      </c>
      <c r="N8" s="147" t="s">
        <v>12</v>
      </c>
      <c r="O8" s="2"/>
      <c r="P8" s="2"/>
      <c r="Q8" s="148" t="s">
        <v>5</v>
      </c>
      <c r="R8" s="148"/>
      <c r="S8" s="146" t="s">
        <v>6</v>
      </c>
      <c r="T8" s="146" t="s">
        <v>7</v>
      </c>
      <c r="U8" s="146"/>
      <c r="V8" s="145" t="s">
        <v>13</v>
      </c>
      <c r="W8" s="145"/>
      <c r="X8" s="145" t="s">
        <v>9</v>
      </c>
      <c r="Y8" s="145"/>
      <c r="Z8" s="146" t="s">
        <v>10</v>
      </c>
      <c r="AA8" s="146" t="s">
        <v>11</v>
      </c>
      <c r="AB8" s="147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2" t="s">
        <v>14</v>
      </c>
      <c r="D9" s="142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"/>
      <c r="P9" s="2"/>
      <c r="Q9" s="142" t="s">
        <v>15</v>
      </c>
      <c r="R9" s="142"/>
      <c r="S9" s="146"/>
      <c r="T9" s="146"/>
      <c r="U9" s="146"/>
      <c r="V9" s="145"/>
      <c r="W9" s="145"/>
      <c r="X9" s="145"/>
      <c r="Y9" s="145"/>
      <c r="Z9" s="146"/>
      <c r="AA9" s="146"/>
      <c r="AB9" s="147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32" t="s">
        <v>65</v>
      </c>
      <c r="D10" s="132"/>
      <c r="E10" s="141">
        <v>100</v>
      </c>
      <c r="F10" s="14" t="s">
        <v>19</v>
      </c>
      <c r="G10" s="15">
        <v>43</v>
      </c>
      <c r="H10" s="14" t="s">
        <v>19</v>
      </c>
      <c r="I10" s="15">
        <v>37</v>
      </c>
      <c r="J10" s="134" t="s">
        <v>19</v>
      </c>
      <c r="K10" s="125">
        <f>G10+I10</f>
        <v>80</v>
      </c>
      <c r="L10" s="121">
        <f>IF(K12&lt;&gt;0,K10/K12,"")</f>
        <v>1.0810810810810811</v>
      </c>
      <c r="M10" s="122">
        <f>IF(E10&lt;&gt;0,K10/E10,"")</f>
        <v>0.8</v>
      </c>
      <c r="N10" s="144">
        <f>AN13</f>
        <v>0</v>
      </c>
      <c r="O10" s="16"/>
      <c r="P10" s="131" t="s">
        <v>18</v>
      </c>
      <c r="Q10" s="132" t="s">
        <v>73</v>
      </c>
      <c r="R10" s="132"/>
      <c r="S10" s="141">
        <v>100</v>
      </c>
      <c r="T10" s="14" t="s">
        <v>19</v>
      </c>
      <c r="U10" s="15">
        <v>46</v>
      </c>
      <c r="V10" s="14" t="s">
        <v>19</v>
      </c>
      <c r="W10" s="15">
        <v>50</v>
      </c>
      <c r="X10" s="134" t="s">
        <v>19</v>
      </c>
      <c r="Y10" s="125">
        <f>U10+W10</f>
        <v>96</v>
      </c>
      <c r="Z10" s="121">
        <f>IF(Y12&lt;&gt;0,Y10/Y12,"")</f>
        <v>1.2972972972972974</v>
      </c>
      <c r="AA10" s="122">
        <f>IF(S10&lt;&gt;0,Y10/S10,"")</f>
        <v>0.96</v>
      </c>
      <c r="AB10" s="130">
        <f>AV13</f>
        <v>3</v>
      </c>
      <c r="AC10" s="2"/>
      <c r="AD10" s="2"/>
      <c r="AE10" s="2"/>
      <c r="AF10" s="2"/>
      <c r="AG10" s="2"/>
      <c r="AH10" s="2"/>
      <c r="AI10" s="139" t="s">
        <v>20</v>
      </c>
      <c r="AJ10" s="139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3" t="s">
        <v>21</v>
      </c>
      <c r="AR10" s="139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32"/>
      <c r="D11" s="132"/>
      <c r="E11" s="141"/>
      <c r="F11" s="127" t="s">
        <v>22</v>
      </c>
      <c r="G11" s="140">
        <f>IF(E10/2&lt;&gt;0,G10/(E10/2),"")</f>
        <v>0.86</v>
      </c>
      <c r="H11" s="127" t="s">
        <v>22</v>
      </c>
      <c r="I11" s="140">
        <f>IF(E10/2&lt;&gt;0,I10/(E10/2),"")</f>
        <v>0.74</v>
      </c>
      <c r="J11" s="134"/>
      <c r="K11" s="125"/>
      <c r="L11" s="121"/>
      <c r="M11" s="122"/>
      <c r="N11" s="144"/>
      <c r="O11" s="17"/>
      <c r="P11" s="131"/>
      <c r="Q11" s="132"/>
      <c r="R11" s="132"/>
      <c r="S11" s="141"/>
      <c r="T11" s="127" t="s">
        <v>22</v>
      </c>
      <c r="U11" s="140">
        <f>IF(S10/2&lt;&gt;0,U10/(S10/2),"")</f>
        <v>0.92</v>
      </c>
      <c r="V11" s="127" t="s">
        <v>22</v>
      </c>
      <c r="W11" s="140">
        <f>IF(S10/2&lt;&gt;0,W10/(S10/2),"")</f>
        <v>1</v>
      </c>
      <c r="X11" s="134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5" t="s">
        <v>66</v>
      </c>
      <c r="D12" s="135"/>
      <c r="E12" s="141"/>
      <c r="F12" s="127"/>
      <c r="G12" s="140"/>
      <c r="H12" s="127"/>
      <c r="I12" s="140"/>
      <c r="J12" s="123" t="s">
        <v>26</v>
      </c>
      <c r="K12" s="124">
        <f>G13+I13</f>
        <v>74</v>
      </c>
      <c r="L12" s="121"/>
      <c r="M12" s="122"/>
      <c r="N12" s="144"/>
      <c r="O12" s="17"/>
      <c r="P12" s="131"/>
      <c r="Q12" s="135" t="s">
        <v>74</v>
      </c>
      <c r="R12" s="135"/>
      <c r="S12" s="141"/>
      <c r="T12" s="127"/>
      <c r="U12" s="140"/>
      <c r="V12" s="127"/>
      <c r="W12" s="140"/>
      <c r="X12" s="123" t="s">
        <v>26</v>
      </c>
      <c r="Y12" s="124">
        <f>K12</f>
        <v>74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5"/>
      <c r="D13" s="135"/>
      <c r="E13" s="141"/>
      <c r="F13" s="21" t="s">
        <v>26</v>
      </c>
      <c r="G13" s="25">
        <v>40</v>
      </c>
      <c r="H13" s="21" t="s">
        <v>26</v>
      </c>
      <c r="I13" s="25">
        <v>34</v>
      </c>
      <c r="J13" s="123"/>
      <c r="K13" s="124"/>
      <c r="L13" s="121"/>
      <c r="M13" s="122"/>
      <c r="N13" s="144"/>
      <c r="O13" s="26"/>
      <c r="P13" s="131"/>
      <c r="Q13" s="135"/>
      <c r="R13" s="135"/>
      <c r="S13" s="141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34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0.8</v>
      </c>
      <c r="AI13" s="29">
        <f>G11</f>
        <v>0.86</v>
      </c>
      <c r="AJ13" s="30">
        <f>I11</f>
        <v>0.74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0.96</v>
      </c>
      <c r="AQ13" s="29">
        <f>U11</f>
        <v>0.92</v>
      </c>
      <c r="AR13" s="30">
        <f>W11</f>
        <v>1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1" t="s">
        <v>27</v>
      </c>
      <c r="C14" s="132" t="s">
        <v>67</v>
      </c>
      <c r="D14" s="132"/>
      <c r="E14" s="138">
        <v>120</v>
      </c>
      <c r="F14" s="14" t="s">
        <v>19</v>
      </c>
      <c r="G14" s="32">
        <v>35</v>
      </c>
      <c r="H14" s="14" t="s">
        <v>19</v>
      </c>
      <c r="I14" s="32">
        <v>51</v>
      </c>
      <c r="J14" s="134" t="s">
        <v>19</v>
      </c>
      <c r="K14" s="125">
        <f>G14+I14</f>
        <v>86</v>
      </c>
      <c r="L14" s="121">
        <f>IF(K16&lt;&gt;0,K14/K16,"")</f>
        <v>1.2285714285714286</v>
      </c>
      <c r="M14" s="122">
        <f>IF(E14&lt;&gt;0,K14/E14,"")</f>
        <v>0.7166666666666667</v>
      </c>
      <c r="N14" s="130">
        <f>AN17</f>
        <v>0</v>
      </c>
      <c r="O14" s="16"/>
      <c r="P14" s="131" t="s">
        <v>27</v>
      </c>
      <c r="Q14" s="132" t="s">
        <v>75</v>
      </c>
      <c r="R14" s="132"/>
      <c r="S14" s="138">
        <v>140</v>
      </c>
      <c r="T14" s="14" t="s">
        <v>19</v>
      </c>
      <c r="U14" s="32">
        <v>70</v>
      </c>
      <c r="V14" s="14" t="s">
        <v>19</v>
      </c>
      <c r="W14" s="32">
        <v>70</v>
      </c>
      <c r="X14" s="134" t="s">
        <v>19</v>
      </c>
      <c r="Y14" s="125">
        <f>U14+W14</f>
        <v>140</v>
      </c>
      <c r="Z14" s="121">
        <f>IF(Y16&lt;&gt;0,Y14/Y16,"")</f>
        <v>2</v>
      </c>
      <c r="AA14" s="122">
        <f>IF(S14&lt;&gt;0,Y14/S14,"")</f>
        <v>1</v>
      </c>
      <c r="AB14" s="130">
        <f>AV17</f>
        <v>3</v>
      </c>
      <c r="AC14" s="2"/>
      <c r="AD14" s="2"/>
      <c r="AE14" s="2"/>
      <c r="AF14" s="2"/>
      <c r="AG14" s="2"/>
      <c r="AH14" s="33"/>
      <c r="AI14" s="137" t="s">
        <v>28</v>
      </c>
      <c r="AJ14" s="137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7" t="s">
        <v>29</v>
      </c>
      <c r="AR14" s="137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32"/>
      <c r="D15" s="132"/>
      <c r="E15" s="138"/>
      <c r="F15" s="127" t="s">
        <v>22</v>
      </c>
      <c r="G15" s="128">
        <f>IF(E14/2&lt;&gt;0,G14/(E14/2),"")</f>
        <v>0.5833333333333334</v>
      </c>
      <c r="H15" s="127" t="s">
        <v>22</v>
      </c>
      <c r="I15" s="128">
        <f>IF(E14/2&lt;&gt;0,I14/(E14/2),"")</f>
        <v>0.85</v>
      </c>
      <c r="J15" s="134"/>
      <c r="K15" s="125"/>
      <c r="L15" s="121"/>
      <c r="M15" s="122"/>
      <c r="N15" s="130"/>
      <c r="O15" s="17"/>
      <c r="P15" s="131"/>
      <c r="Q15" s="132"/>
      <c r="R15" s="132"/>
      <c r="S15" s="138"/>
      <c r="T15" s="127" t="s">
        <v>22</v>
      </c>
      <c r="U15" s="128">
        <f>IF(S14/2&lt;&gt;0,U14/(S14/2),"")</f>
        <v>1</v>
      </c>
      <c r="V15" s="127" t="s">
        <v>22</v>
      </c>
      <c r="W15" s="128">
        <f>IF(S14/2&lt;&gt;0,W14/(S14/2),"")</f>
        <v>1</v>
      </c>
      <c r="X15" s="134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5" t="s">
        <v>69</v>
      </c>
      <c r="D16" s="135"/>
      <c r="E16" s="138"/>
      <c r="F16" s="127"/>
      <c r="G16" s="128"/>
      <c r="H16" s="127"/>
      <c r="I16" s="128"/>
      <c r="J16" s="123" t="s">
        <v>26</v>
      </c>
      <c r="K16" s="124">
        <f>G17+I17</f>
        <v>70</v>
      </c>
      <c r="L16" s="121"/>
      <c r="M16" s="122"/>
      <c r="N16" s="130"/>
      <c r="O16" s="17"/>
      <c r="P16" s="131"/>
      <c r="Q16" s="135" t="s">
        <v>76</v>
      </c>
      <c r="R16" s="135"/>
      <c r="S16" s="138"/>
      <c r="T16" s="127"/>
      <c r="U16" s="128"/>
      <c r="V16" s="127"/>
      <c r="W16" s="128"/>
      <c r="X16" s="123" t="s">
        <v>26</v>
      </c>
      <c r="Y16" s="124">
        <f>K16</f>
        <v>70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5"/>
      <c r="D17" s="135"/>
      <c r="E17" s="138"/>
      <c r="F17" s="21" t="s">
        <v>26</v>
      </c>
      <c r="G17" s="35">
        <v>32</v>
      </c>
      <c r="H17" s="21" t="s">
        <v>26</v>
      </c>
      <c r="I17" s="35">
        <v>38</v>
      </c>
      <c r="J17" s="123"/>
      <c r="K17" s="124"/>
      <c r="L17" s="121"/>
      <c r="M17" s="122"/>
      <c r="N17" s="130"/>
      <c r="O17" s="26"/>
      <c r="P17" s="131"/>
      <c r="Q17" s="135"/>
      <c r="R17" s="135"/>
      <c r="S17" s="138"/>
      <c r="T17" s="21" t="s">
        <v>26</v>
      </c>
      <c r="U17" s="36">
        <f>IF(G17="","",G17)</f>
        <v>32</v>
      </c>
      <c r="V17" s="21" t="s">
        <v>26</v>
      </c>
      <c r="W17" s="36">
        <f>IF(I17="","",I17)</f>
        <v>38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0.7166666666666667</v>
      </c>
      <c r="AI17" s="61">
        <f>G15</f>
        <v>0.5833333333333334</v>
      </c>
      <c r="AJ17" s="62">
        <f>I15</f>
        <v>0.85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</v>
      </c>
      <c r="AQ17" s="61">
        <f>U15</f>
        <v>1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1" t="s">
        <v>30</v>
      </c>
      <c r="C18" s="132" t="s">
        <v>68</v>
      </c>
      <c r="D18" s="132"/>
      <c r="E18" s="136">
        <v>80</v>
      </c>
      <c r="F18" s="14" t="s">
        <v>19</v>
      </c>
      <c r="G18" s="37">
        <v>20</v>
      </c>
      <c r="H18" s="14" t="s">
        <v>19</v>
      </c>
      <c r="I18" s="37">
        <v>40</v>
      </c>
      <c r="J18" s="134" t="s">
        <v>19</v>
      </c>
      <c r="K18" s="125">
        <f>G18+I18</f>
        <v>60</v>
      </c>
      <c r="L18" s="121">
        <f>IF(K20&lt;&gt;0,K18/K20,"")</f>
        <v>1.0714285714285714</v>
      </c>
      <c r="M18" s="122">
        <f>IF(E18&lt;&gt;0,K18/E18,"")</f>
        <v>0.75</v>
      </c>
      <c r="N18" s="130">
        <f>AN21</f>
        <v>1</v>
      </c>
      <c r="O18" s="16"/>
      <c r="P18" s="131" t="s">
        <v>30</v>
      </c>
      <c r="Q18" s="132" t="s">
        <v>79</v>
      </c>
      <c r="R18" s="132"/>
      <c r="S18" s="136">
        <v>60</v>
      </c>
      <c r="T18" s="14" t="s">
        <v>19</v>
      </c>
      <c r="U18" s="37">
        <v>30</v>
      </c>
      <c r="V18" s="14" t="s">
        <v>19</v>
      </c>
      <c r="W18" s="37">
        <v>30</v>
      </c>
      <c r="X18" s="134" t="s">
        <v>19</v>
      </c>
      <c r="Y18" s="125">
        <f>U18+W18</f>
        <v>60</v>
      </c>
      <c r="Z18" s="121">
        <f>IF(Y20&lt;&gt;0,Y18/Y20,"")</f>
        <v>1.0714285714285714</v>
      </c>
      <c r="AA18" s="122">
        <f>IF(S18&lt;&gt;0,Y18/S18,"")</f>
        <v>1</v>
      </c>
      <c r="AB18" s="130">
        <f>AV21</f>
        <v>3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32"/>
      <c r="D19" s="132"/>
      <c r="E19" s="136"/>
      <c r="F19" s="127" t="s">
        <v>22</v>
      </c>
      <c r="G19" s="128">
        <f>IF(E18/2&lt;&gt;0,G18/(E18/2),"")</f>
        <v>0.5</v>
      </c>
      <c r="H19" s="127" t="s">
        <v>22</v>
      </c>
      <c r="I19" s="128">
        <f>IF(E18/2&lt;&gt;0,I18/(E18/2),"")</f>
        <v>1</v>
      </c>
      <c r="J19" s="134"/>
      <c r="K19" s="125"/>
      <c r="L19" s="121"/>
      <c r="M19" s="122"/>
      <c r="N19" s="130"/>
      <c r="O19" s="17"/>
      <c r="P19" s="131"/>
      <c r="Q19" s="132"/>
      <c r="R19" s="132"/>
      <c r="S19" s="136"/>
      <c r="T19" s="127" t="s">
        <v>22</v>
      </c>
      <c r="U19" s="128">
        <f>IF(S18/2&lt;&gt;0,U18/(S18/2),"")</f>
        <v>1</v>
      </c>
      <c r="V19" s="127" t="s">
        <v>22</v>
      </c>
      <c r="W19" s="128">
        <f>IF(S18/2&lt;&gt;0,W18/(S18/2),"")</f>
        <v>1</v>
      </c>
      <c r="X19" s="134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5" t="s">
        <v>70</v>
      </c>
      <c r="D20" s="135"/>
      <c r="E20" s="136"/>
      <c r="F20" s="127"/>
      <c r="G20" s="128"/>
      <c r="H20" s="127"/>
      <c r="I20" s="128"/>
      <c r="J20" s="123" t="s">
        <v>26</v>
      </c>
      <c r="K20" s="124">
        <f>G21+I21</f>
        <v>56</v>
      </c>
      <c r="L20" s="121"/>
      <c r="M20" s="122"/>
      <c r="N20" s="130"/>
      <c r="O20" s="17"/>
      <c r="P20" s="131"/>
      <c r="Q20" s="135" t="s">
        <v>80</v>
      </c>
      <c r="R20" s="135"/>
      <c r="S20" s="136"/>
      <c r="T20" s="127"/>
      <c r="U20" s="128"/>
      <c r="V20" s="127"/>
      <c r="W20" s="128"/>
      <c r="X20" s="123" t="s">
        <v>26</v>
      </c>
      <c r="Y20" s="124">
        <f>K20</f>
        <v>56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5"/>
      <c r="D21" s="135"/>
      <c r="E21" s="136"/>
      <c r="F21" s="21" t="s">
        <v>26</v>
      </c>
      <c r="G21" s="42">
        <v>27</v>
      </c>
      <c r="H21" s="21" t="s">
        <v>26</v>
      </c>
      <c r="I21" s="42">
        <v>29</v>
      </c>
      <c r="J21" s="123"/>
      <c r="K21" s="124"/>
      <c r="L21" s="121"/>
      <c r="M21" s="122"/>
      <c r="N21" s="130"/>
      <c r="O21" s="26"/>
      <c r="P21" s="131"/>
      <c r="Q21" s="135"/>
      <c r="R21" s="135"/>
      <c r="S21" s="136"/>
      <c r="T21" s="21" t="s">
        <v>26</v>
      </c>
      <c r="U21" s="43">
        <f>IF(G21="","",G21)</f>
        <v>27</v>
      </c>
      <c r="V21" s="21" t="s">
        <v>26</v>
      </c>
      <c r="W21" s="43">
        <f>IF(I21="","",I21)</f>
        <v>29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0.75</v>
      </c>
      <c r="AI21" s="44">
        <f>G19</f>
        <v>0.5</v>
      </c>
      <c r="AJ21" s="45">
        <f>I19</f>
        <v>1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1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1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1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31" t="s">
        <v>33</v>
      </c>
      <c r="C22" s="132" t="s">
        <v>71</v>
      </c>
      <c r="D22" s="132"/>
      <c r="E22" s="133">
        <v>44</v>
      </c>
      <c r="F22" s="14" t="s">
        <v>19</v>
      </c>
      <c r="G22" s="46">
        <v>22</v>
      </c>
      <c r="H22" s="14" t="s">
        <v>19</v>
      </c>
      <c r="I22" s="46">
        <v>21</v>
      </c>
      <c r="J22" s="134" t="s">
        <v>19</v>
      </c>
      <c r="K22" s="125">
        <f>G22+I22</f>
        <v>43</v>
      </c>
      <c r="L22" s="121">
        <f>IF(K24&lt;&gt;0,K22/K24,"")</f>
        <v>0.5180722891566265</v>
      </c>
      <c r="M22" s="122">
        <f>IF(E22&lt;&gt;0,K22/E22,"")</f>
        <v>0.9772727272727273</v>
      </c>
      <c r="N22" s="130">
        <f>AN25</f>
        <v>3</v>
      </c>
      <c r="O22" s="16"/>
      <c r="P22" s="131" t="s">
        <v>33</v>
      </c>
      <c r="Q22" s="132" t="s">
        <v>77</v>
      </c>
      <c r="R22" s="132"/>
      <c r="S22" s="133">
        <v>24</v>
      </c>
      <c r="T22" s="14" t="s">
        <v>19</v>
      </c>
      <c r="U22" s="46">
        <v>10</v>
      </c>
      <c r="V22" s="14" t="s">
        <v>19</v>
      </c>
      <c r="W22" s="46">
        <v>12</v>
      </c>
      <c r="X22" s="134" t="s">
        <v>19</v>
      </c>
      <c r="Y22" s="125">
        <f>U22+W22</f>
        <v>22</v>
      </c>
      <c r="Z22" s="121">
        <f>IF(Y24&lt;&gt;0,Y22/Y24,"")</f>
        <v>0.26506024096385544</v>
      </c>
      <c r="AA22" s="122">
        <f>IF(S22&lt;&gt;0,Y22/S22,"")</f>
        <v>0.9166666666666666</v>
      </c>
      <c r="AB22" s="130">
        <f>AV25</f>
        <v>2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32"/>
      <c r="D23" s="132"/>
      <c r="E23" s="133"/>
      <c r="F23" s="127" t="s">
        <v>22</v>
      </c>
      <c r="G23" s="128">
        <f>IF(E22/2&lt;&gt;0,G22/(E22/2),"")</f>
        <v>1</v>
      </c>
      <c r="H23" s="127" t="s">
        <v>22</v>
      </c>
      <c r="I23" s="128">
        <f>IF(E22/2&lt;&gt;0,I22/(E22/2),"")</f>
        <v>0.9545454545454546</v>
      </c>
      <c r="J23" s="134"/>
      <c r="K23" s="125"/>
      <c r="L23" s="121"/>
      <c r="M23" s="122"/>
      <c r="N23" s="130"/>
      <c r="O23" s="17"/>
      <c r="P23" s="131"/>
      <c r="Q23" s="132"/>
      <c r="R23" s="132"/>
      <c r="S23" s="133"/>
      <c r="T23" s="127" t="s">
        <v>22</v>
      </c>
      <c r="U23" s="128">
        <f>IF(S22/2&lt;&gt;0,U22/(S22/2),"")</f>
        <v>0.8333333333333334</v>
      </c>
      <c r="V23" s="127" t="s">
        <v>22</v>
      </c>
      <c r="W23" s="128">
        <f>IF(S22/2&lt;&gt;0,W22/(S22/2),"")</f>
        <v>1</v>
      </c>
      <c r="X23" s="134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5" t="s">
        <v>72</v>
      </c>
      <c r="D24" s="135"/>
      <c r="E24" s="133"/>
      <c r="F24" s="127"/>
      <c r="G24" s="128"/>
      <c r="H24" s="127"/>
      <c r="I24" s="128"/>
      <c r="J24" s="123" t="s">
        <v>26</v>
      </c>
      <c r="K24" s="124">
        <f>G25+I25</f>
        <v>83</v>
      </c>
      <c r="L24" s="121"/>
      <c r="M24" s="122"/>
      <c r="N24" s="130"/>
      <c r="O24" s="17"/>
      <c r="P24" s="131"/>
      <c r="Q24" s="135" t="s">
        <v>78</v>
      </c>
      <c r="R24" s="135"/>
      <c r="S24" s="133"/>
      <c r="T24" s="127"/>
      <c r="U24" s="128"/>
      <c r="V24" s="127"/>
      <c r="W24" s="128"/>
      <c r="X24" s="123" t="s">
        <v>26</v>
      </c>
      <c r="Y24" s="124">
        <f>K24</f>
        <v>83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5"/>
      <c r="D25" s="135"/>
      <c r="E25" s="133"/>
      <c r="F25" s="21" t="s">
        <v>26</v>
      </c>
      <c r="G25" s="47">
        <v>45</v>
      </c>
      <c r="H25" s="21" t="s">
        <v>26</v>
      </c>
      <c r="I25" s="47">
        <v>38</v>
      </c>
      <c r="J25" s="123"/>
      <c r="K25" s="124"/>
      <c r="L25" s="121"/>
      <c r="M25" s="122"/>
      <c r="N25" s="130"/>
      <c r="O25" s="26"/>
      <c r="P25" s="131"/>
      <c r="Q25" s="135"/>
      <c r="R25" s="135"/>
      <c r="S25" s="133"/>
      <c r="T25" s="21" t="s">
        <v>26</v>
      </c>
      <c r="U25" s="48">
        <f>IF(G25="","",G25)</f>
        <v>45</v>
      </c>
      <c r="V25" s="21" t="s">
        <v>26</v>
      </c>
      <c r="W25" s="48">
        <f>IF(I25="","",I25)</f>
        <v>38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0.9772727272727273</v>
      </c>
      <c r="AI25" s="67">
        <f>G23</f>
        <v>1</v>
      </c>
      <c r="AJ25" s="68">
        <f>I23</f>
        <v>0.9545454545454546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0.9166666666666666</v>
      </c>
      <c r="AQ25" s="67">
        <f>U23</f>
        <v>0.8333333333333334</v>
      </c>
      <c r="AR25" s="68">
        <f>W23</f>
        <v>1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2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4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11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/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0</v>
      </c>
      <c r="O28" s="2"/>
      <c r="P28" s="129"/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2019-03-26T15:27:01Z</cp:lastPrinted>
  <dcterms:created xsi:type="dcterms:W3CDTF">2018-10-09T14:53:19Z</dcterms:created>
  <dcterms:modified xsi:type="dcterms:W3CDTF">2019-03-26T15:48:08Z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